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upplier Services\CT PURA Dockets\06-10-22 Monthly Competition Reports\PURA Competition Reports\Att 1 - MWh Load\2023 - Delete JAN 2030\"/>
    </mc:Choice>
  </mc:AlternateContent>
  <xr:revisionPtr revIDLastSave="0" documentId="13_ncr:1_{C9B8FC53-9DA1-49B7-9340-133BC2B2F560}" xr6:coauthVersionLast="47" xr6:coauthVersionMax="47" xr10:uidLastSave="{00000000-0000-0000-0000-000000000000}"/>
  <bookViews>
    <workbookView xWindow="28680" yWindow="-120" windowWidth="29040" windowHeight="15840" xr2:uid="{59B81824-FA4B-4373-8C98-5C1DD09AF937}"/>
  </bookViews>
  <sheets>
    <sheet name="Smry Load Customer" sheetId="7" r:id="rId1"/>
    <sheet name="Suppliers" sheetId="2" r:id="rId2"/>
    <sheet name="REC Program Detail" sheetId="3" r:id="rId3"/>
  </sheets>
  <definedNames>
    <definedName name="_xlnm.Print_Area" localSheetId="2">'REC Program Detail'!$A$1:$D$39</definedName>
    <definedName name="_xlnm.Print_Area" localSheetId="1">Suppliers!$A$1:$F$38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C33" i="2"/>
  <c r="D33" i="2"/>
  <c r="E33" i="2" l="1"/>
  <c r="A36" i="3" l="1"/>
  <c r="F15" i="2"/>
  <c r="F23" i="2"/>
  <c r="F27" i="2"/>
  <c r="F22" i="2"/>
  <c r="F10" i="2"/>
  <c r="F30" i="2"/>
  <c r="F14" i="2"/>
  <c r="F18" i="2"/>
  <c r="F26" i="2"/>
  <c r="F11" i="2"/>
  <c r="F19" i="2"/>
  <c r="F31" i="2"/>
  <c r="F25" i="2"/>
  <c r="F21" i="2"/>
  <c r="F24" i="2"/>
  <c r="F16" i="2"/>
  <c r="F20" i="2"/>
  <c r="F12" i="2"/>
  <c r="F8" i="2"/>
  <c r="F13" i="2"/>
  <c r="F9" i="2"/>
  <c r="F17" i="2"/>
  <c r="F29" i="2"/>
  <c r="F28" i="2"/>
  <c r="A37" i="3" l="1"/>
  <c r="F33" i="2"/>
</calcChain>
</file>

<file path=xl/sharedStrings.xml><?xml version="1.0" encoding="utf-8"?>
<sst xmlns="http://schemas.openxmlformats.org/spreadsheetml/2006/main" count="148" uniqueCount="75">
  <si>
    <t>CL&amp;P dba Eversource Energy</t>
  </si>
  <si>
    <t>Electric Suppliers - MWh Load &amp; Customer Count Data</t>
  </si>
  <si>
    <t>Compliance Filing for Docket No. 06-10-22</t>
  </si>
  <si>
    <t>Customer Count by Class</t>
  </si>
  <si>
    <t>Residential</t>
  </si>
  <si>
    <t>Business</t>
  </si>
  <si>
    <t>Total</t>
  </si>
  <si>
    <t>Total All Suppliers</t>
  </si>
  <si>
    <t>SS = Standard Service;  LRS = Last Resort Service</t>
  </si>
  <si>
    <t>*The MWh load is cumulative for the calendar month (1 MWh = 1,000 kWh)</t>
  </si>
  <si>
    <t>*The customer counts are as of month end and do not reflect pending enrollments.</t>
  </si>
  <si>
    <t>% of Supplier
Customers</t>
  </si>
  <si>
    <t>Electric Suppliers</t>
  </si>
  <si>
    <t>Total Eversource Territory</t>
  </si>
  <si>
    <t>100 % Option</t>
  </si>
  <si>
    <t>* The customer counts are as of month end and do not reflect pending enrollments.</t>
  </si>
  <si>
    <t>Community Energy
CT Clean Energy Options Program</t>
  </si>
  <si>
    <t>3Degrees
CT Clean Energy Options Program</t>
  </si>
  <si>
    <t>Total
CT Clean Energy Options Program</t>
  </si>
  <si>
    <t>Sterling Planet
Renewable Energy Certificates</t>
  </si>
  <si>
    <t>Total
All Rec Options</t>
  </si>
  <si>
    <t>50 % Option</t>
  </si>
  <si>
    <t>Residential - SS</t>
  </si>
  <si>
    <t>Business - SS</t>
  </si>
  <si>
    <t>Business - LRS</t>
  </si>
  <si>
    <t>MWh</t>
  </si>
  <si>
    <t>% of Class</t>
  </si>
  <si>
    <t>% of Total</t>
  </si>
  <si>
    <t>Suppliers</t>
  </si>
  <si>
    <t>Eversource</t>
  </si>
  <si>
    <t>Customers</t>
  </si>
  <si>
    <t>Customer Count - REC Programs</t>
  </si>
  <si>
    <t xml:space="preserve">Residential </t>
  </si>
  <si>
    <t xml:space="preserve">Business </t>
  </si>
  <si>
    <t>Business - &lt; 50% Option</t>
  </si>
  <si>
    <t>Total CCEO</t>
  </si>
  <si>
    <t>REC Only</t>
  </si>
  <si>
    <t>Total All REC's</t>
  </si>
  <si>
    <t>Summary Data</t>
  </si>
  <si>
    <t>25 % Option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</si>
  <si>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Load is cumulative for the calendar month (1 MWh = 1,000 kWh)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</si>
  <si>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Customer counts are as of the date shown and do not reflect pending enrollments.</t>
    </r>
  </si>
  <si>
    <t>Eversource's total number of customers served by electric suppliers.</t>
  </si>
  <si>
    <t>Eversource's total load served by electric suppliers.</t>
  </si>
  <si>
    <t>Load provided under Standard Service or Last Resort Service through Eversource.</t>
  </si>
  <si>
    <t>Customers that receive Standard Service or Last Resort service through Eversource.</t>
  </si>
  <si>
    <t>As the above table shows;</t>
  </si>
  <si>
    <t xml:space="preserve">ACTUAL ENERGY, INC.                </t>
  </si>
  <si>
    <t xml:space="preserve">BP ENERGY RETAIL COMPANY LLC       </t>
  </si>
  <si>
    <t xml:space="preserve">CALPINE ENERGY SOLUTIONS           </t>
  </si>
  <si>
    <t xml:space="preserve">CATALYST POWER &amp; GAS LLC           </t>
  </si>
  <si>
    <t xml:space="preserve">CHAMPION ENERGY SERVICES           </t>
  </si>
  <si>
    <t xml:space="preserve">CONSTELLATION NEWENERGY C&amp;I        </t>
  </si>
  <si>
    <t xml:space="preserve">CONSTELLATION NEWENERGY CKSP       </t>
  </si>
  <si>
    <t xml:space="preserve">CONSTELLATION NEWENERGY RES        </t>
  </si>
  <si>
    <t xml:space="preserve">DIRECT ENERGY BUSINESS, LLC        </t>
  </si>
  <si>
    <t xml:space="preserve">DIRECT ENERGY SERVICES, LLC        </t>
  </si>
  <si>
    <t xml:space="preserve">ELIGO ENERGY CT, LLC               </t>
  </si>
  <si>
    <t xml:space="preserve">ENERGY PLUS HOLDINGS LLC           </t>
  </si>
  <si>
    <t xml:space="preserve">ENGIE RESOURCES                    </t>
  </si>
  <si>
    <t xml:space="preserve">FIRST POINT POWER LLC              </t>
  </si>
  <si>
    <t>MAJOR ENERGY ELECTRIC SERVICES, LLC</t>
  </si>
  <si>
    <t xml:space="preserve">MP2 ENERGY NE LLC                  </t>
  </si>
  <si>
    <t xml:space="preserve">NEXTERA ENERGY SERVICES CONN       </t>
  </si>
  <si>
    <t xml:space="preserve">NORTH AMERICAN POWER AND GAS LLC   </t>
  </si>
  <si>
    <t xml:space="preserve">NRG RETAIL SOLUTIONS               </t>
  </si>
  <si>
    <t xml:space="preserve">TEXAS RETAIL ENERGY,LLC            </t>
  </si>
  <si>
    <t xml:space="preserve">THINK ENERGY                       </t>
  </si>
  <si>
    <t xml:space="preserve">TOWN SQUARE ENERGY                 </t>
  </si>
  <si>
    <t xml:space="preserve">VERDE ENERGY USA, INC              </t>
  </si>
  <si>
    <t xml:space="preserve">XOOM ENERGY CONNECTICUT LLC        </t>
  </si>
  <si>
    <t>Data as of May 31, 2023</t>
  </si>
  <si>
    <t>In summary, 000 of Eversource's customers are participating in the Community Energy CTCleanEnergyOptions Program</t>
  </si>
  <si>
    <r>
      <t>Customer Load - Suppliers and Eversource (MWh)</t>
    </r>
    <r>
      <rPr>
        <b/>
        <vertAlign val="superscript"/>
        <sz val="11"/>
        <rFont val="Arial"/>
        <family val="2"/>
      </rPr>
      <t xml:space="preserve"> 1</t>
    </r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</si>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</sst>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5" fillId="2" borderId="0" xfId="0" applyFont="1" applyFill="1"/>
    <xf numFmtId="0" fontId="5" fillId="2" borderId="1" xfId="0" applyFont="1" applyFill="1" applyBorder="1" applyProtection="1"/>
    <xf numFmtId="0" fontId="2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3" fontId="5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2" fillId="2" borderId="0" xfId="0" applyFont="1" applyFill="1"/>
    <xf numFmtId="3" fontId="5" fillId="2" borderId="1" xfId="0" applyNumberFormat="1" applyFont="1" applyFill="1" applyBorder="1" applyAlignment="1">
      <alignment horizontal="right" indent="2"/>
    </xf>
    <xf numFmtId="3" fontId="5" fillId="2" borderId="1" xfId="0" applyNumberFormat="1" applyFont="1" applyFill="1" applyBorder="1" applyAlignment="1" applyProtection="1">
      <alignment horizontal="right" indent="2"/>
      <protection locked="0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left"/>
    </xf>
    <xf numFmtId="0" fontId="5" fillId="2" borderId="0" xfId="0" applyFont="1" applyFill="1" applyProtection="1"/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right" indent="2"/>
    </xf>
    <xf numFmtId="164" fontId="5" fillId="2" borderId="1" xfId="1" applyNumberFormat="1" applyFont="1" applyFill="1" applyBorder="1" applyAlignment="1" applyProtection="1">
      <alignment horizontal="right" indent="2"/>
    </xf>
    <xf numFmtId="3" fontId="2" fillId="2" borderId="5" xfId="0" applyNumberFormat="1" applyFont="1" applyFill="1" applyBorder="1" applyAlignment="1" applyProtection="1">
      <alignment horizontal="right" indent="2"/>
    </xf>
    <xf numFmtId="164" fontId="2" fillId="2" borderId="1" xfId="1" applyNumberFormat="1" applyFont="1" applyFill="1" applyBorder="1" applyAlignment="1" applyProtection="1">
      <alignment horizontal="right" indent="2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/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/>
  </cellXfs>
  <cellStyles count="3">
    <cellStyle name="Normal" xfId="0" builtinId="0"/>
    <cellStyle name="Normal 5" xfId="2" xr:uid="{E80A09D8-C05E-43BB-9B71-F823668BD030}"/>
    <cellStyle name="Percent" xfId="1" builtinId="5"/>
  </cellStyles>
  <dxfs count="0"/>
  <tableStyles count="0" defaultTableStyle="TableStyleMedium2" defaultPivotStyle="PivotStyleLight16"/>
  <colors>
    <mruColors>
      <color rgb="FF3333FF"/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03E2-A987-4757-9A8D-3DE34809C2B1}">
  <sheetPr>
    <pageSetUpPr fitToPage="1"/>
  </sheetPr>
  <dimension ref="A1:I46"/>
  <sheetViews>
    <sheetView tabSelected="1" view="pageLayout" zoomScaleNormal="100" workbookViewId="0">
      <selection activeCell="B8" sqref="B8:C8"/>
    </sheetView>
  </sheetViews>
  <sheetFormatPr defaultRowHeight="14.5" x14ac:dyDescent="0.35"/>
  <cols>
    <col min="1" max="1" width="15.453125" style="20" bestFit="1" customWidth="1"/>
    <col min="2" max="2" width="17.81640625" style="20" bestFit="1" customWidth="1"/>
    <col min="3" max="3" width="11.54296875" style="20" bestFit="1" customWidth="1"/>
    <col min="4" max="4" width="12.453125" style="20" bestFit="1" customWidth="1"/>
    <col min="5" max="5" width="13.54296875" style="20" customWidth="1"/>
    <col min="6" max="6" width="13" style="20" customWidth="1"/>
    <col min="7" max="9" width="14.54296875" style="20" customWidth="1"/>
  </cols>
  <sheetData>
    <row r="1" spans="1:9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2" t="s">
        <v>38</v>
      </c>
      <c r="B2" s="32"/>
      <c r="C2" s="32"/>
      <c r="D2" s="32"/>
      <c r="E2" s="32"/>
      <c r="F2" s="32"/>
      <c r="G2" s="32"/>
      <c r="H2" s="32"/>
      <c r="I2" s="32"/>
    </row>
    <row r="3" spans="1:9" x14ac:dyDescent="0.35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spans="1:9" x14ac:dyDescent="0.35">
      <c r="A4" s="32" t="s">
        <v>2</v>
      </c>
      <c r="B4" s="32"/>
      <c r="C4" s="32"/>
      <c r="D4" s="32"/>
      <c r="E4" s="32"/>
      <c r="F4" s="32"/>
      <c r="G4" s="32"/>
      <c r="H4" s="32"/>
      <c r="I4" s="32"/>
    </row>
    <row r="5" spans="1:9" x14ac:dyDescent="0.35">
      <c r="A5" s="32" t="s">
        <v>71</v>
      </c>
      <c r="B5" s="32"/>
      <c r="C5" s="32"/>
      <c r="D5" s="32"/>
      <c r="E5" s="32"/>
      <c r="F5" s="32"/>
      <c r="G5" s="32"/>
      <c r="H5" s="32"/>
      <c r="I5" s="32"/>
    </row>
    <row r="6" spans="1:9" x14ac:dyDescent="0.35">
      <c r="A6" s="12"/>
      <c r="B6" s="12"/>
      <c r="C6" s="12"/>
      <c r="D6" s="12"/>
      <c r="E6" s="12"/>
      <c r="F6" s="12"/>
      <c r="G6" s="12"/>
      <c r="H6" s="12"/>
      <c r="I6" s="12"/>
    </row>
    <row r="7" spans="1:9" ht="16.5" x14ac:dyDescent="0.35">
      <c r="A7" s="12"/>
      <c r="B7" s="46" t="s">
        <v>73</v>
      </c>
      <c r="C7" s="46"/>
      <c r="D7" s="46"/>
      <c r="E7" s="46"/>
      <c r="F7" s="46"/>
      <c r="G7" s="46"/>
      <c r="H7" s="46"/>
      <c r="I7" s="46"/>
    </row>
    <row r="8" spans="1:9" x14ac:dyDescent="0.35">
      <c r="A8" s="12"/>
      <c r="B8" s="47" t="s">
        <v>22</v>
      </c>
      <c r="C8" s="47"/>
      <c r="D8" s="47" t="s">
        <v>23</v>
      </c>
      <c r="E8" s="47"/>
      <c r="F8" s="47" t="s">
        <v>24</v>
      </c>
      <c r="G8" s="47"/>
      <c r="H8" s="47" t="s">
        <v>13</v>
      </c>
      <c r="I8" s="47"/>
    </row>
    <row r="9" spans="1:9" x14ac:dyDescent="0.35">
      <c r="A9" s="12"/>
      <c r="B9" s="48" t="s">
        <v>25</v>
      </c>
      <c r="C9" s="48" t="s">
        <v>26</v>
      </c>
      <c r="D9" s="48" t="s">
        <v>25</v>
      </c>
      <c r="E9" s="48" t="s">
        <v>26</v>
      </c>
      <c r="F9" s="48" t="s">
        <v>25</v>
      </c>
      <c r="G9" s="48" t="s">
        <v>26</v>
      </c>
      <c r="H9" s="48" t="s">
        <v>25</v>
      </c>
      <c r="I9" s="48" t="s">
        <v>27</v>
      </c>
    </row>
    <row r="10" spans="1:9" x14ac:dyDescent="0.35">
      <c r="A10" s="49" t="s">
        <v>28</v>
      </c>
      <c r="B10" s="50">
        <v>157083.315</v>
      </c>
      <c r="C10" s="51">
        <v>0.26005836147376216</v>
      </c>
      <c r="D10" s="50">
        <v>334287.26699999999</v>
      </c>
      <c r="E10" s="51">
        <v>0.71379655360986161</v>
      </c>
      <c r="F10" s="50">
        <v>273640.50900000002</v>
      </c>
      <c r="G10" s="51">
        <v>0.91026736466076097</v>
      </c>
      <c r="H10" s="50">
        <v>765011.09100000001</v>
      </c>
      <c r="I10" s="51">
        <v>0.55719455246693894</v>
      </c>
    </row>
    <row r="11" spans="1:9" x14ac:dyDescent="0.35">
      <c r="A11" s="49" t="s">
        <v>29</v>
      </c>
      <c r="B11" s="52">
        <v>446947.696</v>
      </c>
      <c r="C11" s="51">
        <v>0.73994163852623795</v>
      </c>
      <c r="D11" s="52">
        <v>134035.62599999999</v>
      </c>
      <c r="E11" s="51">
        <v>0.28620344639013834</v>
      </c>
      <c r="F11" s="52">
        <v>26975.024000000001</v>
      </c>
      <c r="G11" s="51">
        <v>8.9732635339239114E-2</v>
      </c>
      <c r="H11" s="52">
        <v>607958.3459999999</v>
      </c>
      <c r="I11" s="51">
        <v>0.44280544753306111</v>
      </c>
    </row>
    <row r="12" spans="1:9" x14ac:dyDescent="0.35">
      <c r="A12" s="49" t="s">
        <v>6</v>
      </c>
      <c r="B12" s="53">
        <v>604031.01099999994</v>
      </c>
      <c r="C12" s="54"/>
      <c r="D12" s="53">
        <v>468322.89299999998</v>
      </c>
      <c r="E12" s="54"/>
      <c r="F12" s="53">
        <v>300615.533</v>
      </c>
      <c r="G12" s="54"/>
      <c r="H12" s="53">
        <v>1372969.4369999999</v>
      </c>
      <c r="I12" s="54"/>
    </row>
    <row r="13" spans="1:9" x14ac:dyDescent="0.35">
      <c r="A13" s="49"/>
      <c r="B13" s="49"/>
      <c r="C13" s="49"/>
      <c r="D13" s="49"/>
      <c r="E13" s="49"/>
      <c r="F13" s="49"/>
      <c r="G13" s="49"/>
      <c r="H13" s="49"/>
      <c r="I13" s="55"/>
    </row>
    <row r="14" spans="1:9" x14ac:dyDescent="0.35">
      <c r="A14" s="49"/>
      <c r="B14" s="56"/>
      <c r="C14" s="56"/>
      <c r="D14" s="56"/>
      <c r="E14" s="56"/>
      <c r="F14" s="56"/>
      <c r="G14" s="56"/>
      <c r="H14" s="56"/>
      <c r="I14" s="56"/>
    </row>
    <row r="15" spans="1:9" x14ac:dyDescent="0.35">
      <c r="A15" s="56"/>
      <c r="B15" s="48" t="s">
        <v>25</v>
      </c>
      <c r="C15" s="48" t="s">
        <v>27</v>
      </c>
      <c r="D15" s="28" t="s">
        <v>46</v>
      </c>
      <c r="E15" s="56"/>
      <c r="F15" s="56"/>
      <c r="G15" s="56"/>
      <c r="H15" s="56"/>
      <c r="I15" s="56"/>
    </row>
    <row r="16" spans="1:9" x14ac:dyDescent="0.35">
      <c r="A16" s="56"/>
      <c r="B16" s="57">
        <v>765011.09100000001</v>
      </c>
      <c r="C16" s="58">
        <v>0.55719455246693894</v>
      </c>
      <c r="D16" s="12" t="s">
        <v>43</v>
      </c>
      <c r="E16" s="56"/>
      <c r="F16" s="56"/>
      <c r="G16" s="56"/>
      <c r="H16" s="56"/>
      <c r="I16" s="56"/>
    </row>
    <row r="17" spans="1:9" x14ac:dyDescent="0.35">
      <c r="A17" s="56"/>
      <c r="B17" s="57">
        <v>607958.3459999999</v>
      </c>
      <c r="C17" s="58">
        <v>0.44280544753306111</v>
      </c>
      <c r="D17" s="12" t="s">
        <v>44</v>
      </c>
      <c r="E17" s="56"/>
      <c r="F17" s="56"/>
      <c r="G17" s="56"/>
      <c r="H17" s="56"/>
      <c r="I17" s="56"/>
    </row>
    <row r="18" spans="1:9" x14ac:dyDescent="0.35">
      <c r="A18" s="56"/>
      <c r="B18" s="59"/>
      <c r="C18" s="60"/>
      <c r="D18" s="12"/>
      <c r="E18" s="56"/>
      <c r="F18" s="56"/>
      <c r="G18" s="56"/>
      <c r="H18" s="56"/>
      <c r="I18" s="56"/>
    </row>
    <row r="19" spans="1:9" x14ac:dyDescent="0.35">
      <c r="A19" s="56"/>
      <c r="B19" s="59"/>
      <c r="C19" s="60"/>
      <c r="D19" s="12"/>
      <c r="E19" s="56"/>
      <c r="F19" s="56"/>
      <c r="G19" s="56"/>
      <c r="H19" s="56"/>
      <c r="I19" s="56"/>
    </row>
    <row r="20" spans="1:9" x14ac:dyDescent="0.35">
      <c r="A20" s="56"/>
      <c r="B20" s="56"/>
      <c r="C20" s="56"/>
      <c r="D20" s="56"/>
      <c r="E20" s="56"/>
      <c r="F20" s="56"/>
      <c r="G20" s="56"/>
      <c r="H20" s="56"/>
      <c r="I20" s="56"/>
    </row>
    <row r="21" spans="1:9" x14ac:dyDescent="0.3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6.5" x14ac:dyDescent="0.35">
      <c r="A22" s="12"/>
      <c r="B22" s="46" t="s">
        <v>74</v>
      </c>
      <c r="C22" s="46"/>
      <c r="D22" s="46"/>
      <c r="E22" s="46"/>
      <c r="F22" s="46"/>
      <c r="G22" s="46"/>
      <c r="H22" s="46"/>
      <c r="I22" s="46"/>
    </row>
    <row r="23" spans="1:9" x14ac:dyDescent="0.35">
      <c r="A23" s="12"/>
      <c r="B23" s="47" t="s">
        <v>22</v>
      </c>
      <c r="C23" s="47"/>
      <c r="D23" s="47" t="s">
        <v>23</v>
      </c>
      <c r="E23" s="47"/>
      <c r="F23" s="47" t="s">
        <v>24</v>
      </c>
      <c r="G23" s="47"/>
      <c r="H23" s="47" t="s">
        <v>13</v>
      </c>
      <c r="I23" s="47"/>
    </row>
    <row r="24" spans="1:9" x14ac:dyDescent="0.35">
      <c r="A24" s="12"/>
      <c r="B24" s="48" t="s">
        <v>30</v>
      </c>
      <c r="C24" s="48" t="s">
        <v>26</v>
      </c>
      <c r="D24" s="48" t="s">
        <v>30</v>
      </c>
      <c r="E24" s="48" t="s">
        <v>26</v>
      </c>
      <c r="F24" s="48" t="s">
        <v>30</v>
      </c>
      <c r="G24" s="48" t="s">
        <v>26</v>
      </c>
      <c r="H24" s="48" t="s">
        <v>30</v>
      </c>
      <c r="I24" s="48" t="s">
        <v>27</v>
      </c>
    </row>
    <row r="25" spans="1:9" x14ac:dyDescent="0.35">
      <c r="A25" s="49" t="s">
        <v>28</v>
      </c>
      <c r="B25" s="50">
        <v>249991</v>
      </c>
      <c r="C25" s="51">
        <v>0.21535335157872612</v>
      </c>
      <c r="D25" s="50">
        <v>49068</v>
      </c>
      <c r="E25" s="51">
        <v>0.39483086034310727</v>
      </c>
      <c r="F25" s="50">
        <v>637</v>
      </c>
      <c r="G25" s="51">
        <v>0.8666666666666667</v>
      </c>
      <c r="H25" s="50">
        <v>299696</v>
      </c>
      <c r="I25" s="51">
        <v>0.23307192429610873</v>
      </c>
    </row>
    <row r="26" spans="1:9" x14ac:dyDescent="0.35">
      <c r="A26" s="49" t="s">
        <v>29</v>
      </c>
      <c r="B26" s="52">
        <v>910850</v>
      </c>
      <c r="C26" s="51">
        <v>0.78464664842127385</v>
      </c>
      <c r="D26" s="52">
        <v>75208</v>
      </c>
      <c r="E26" s="51">
        <v>0.60516913965689267</v>
      </c>
      <c r="F26" s="52">
        <v>98</v>
      </c>
      <c r="G26" s="51">
        <v>0.13333333333333333</v>
      </c>
      <c r="H26" s="52">
        <v>986156</v>
      </c>
      <c r="I26" s="51">
        <v>0.76692807570389132</v>
      </c>
    </row>
    <row r="27" spans="1:9" x14ac:dyDescent="0.35">
      <c r="A27" s="49" t="s">
        <v>6</v>
      </c>
      <c r="B27" s="53">
        <v>1160841</v>
      </c>
      <c r="C27" s="54"/>
      <c r="D27" s="53">
        <v>124276</v>
      </c>
      <c r="E27" s="54"/>
      <c r="F27" s="53">
        <v>735</v>
      </c>
      <c r="G27" s="54"/>
      <c r="H27" s="53">
        <v>1285852</v>
      </c>
      <c r="I27" s="54"/>
    </row>
    <row r="28" spans="1:9" x14ac:dyDescent="0.35">
      <c r="A28" s="56"/>
      <c r="B28" s="56"/>
      <c r="C28" s="56"/>
      <c r="D28" s="56"/>
      <c r="E28" s="56"/>
      <c r="F28" s="56"/>
      <c r="G28" s="56"/>
      <c r="H28" s="56"/>
      <c r="I28" s="56"/>
    </row>
    <row r="29" spans="1:9" x14ac:dyDescent="0.35">
      <c r="A29" s="56"/>
      <c r="B29" s="56"/>
      <c r="C29" s="56"/>
      <c r="D29" s="56"/>
      <c r="E29" s="56"/>
      <c r="F29" s="56"/>
      <c r="G29" s="56"/>
      <c r="H29" s="56"/>
      <c r="I29" s="56"/>
    </row>
    <row r="30" spans="1:9" x14ac:dyDescent="0.35">
      <c r="A30" s="56"/>
      <c r="B30" s="48" t="s">
        <v>30</v>
      </c>
      <c r="C30" s="48" t="s">
        <v>27</v>
      </c>
      <c r="D30" s="28" t="s">
        <v>46</v>
      </c>
      <c r="E30" s="56"/>
      <c r="F30" s="56"/>
      <c r="G30" s="56"/>
      <c r="H30" s="56"/>
      <c r="I30" s="56"/>
    </row>
    <row r="31" spans="1:9" x14ac:dyDescent="0.35">
      <c r="A31" s="56"/>
      <c r="B31" s="57">
        <v>299696</v>
      </c>
      <c r="C31" s="58">
        <v>0.23307192429610873</v>
      </c>
      <c r="D31" s="12" t="s">
        <v>42</v>
      </c>
      <c r="E31" s="56"/>
      <c r="F31" s="56"/>
      <c r="G31" s="56"/>
      <c r="H31" s="56"/>
      <c r="I31" s="56"/>
    </row>
    <row r="32" spans="1:9" x14ac:dyDescent="0.35">
      <c r="A32" s="56"/>
      <c r="B32" s="57">
        <v>986156</v>
      </c>
      <c r="C32" s="58">
        <v>0.76692807570389132</v>
      </c>
      <c r="D32" s="12" t="s">
        <v>45</v>
      </c>
      <c r="E32" s="56"/>
      <c r="F32" s="56"/>
      <c r="G32" s="56"/>
      <c r="H32" s="56"/>
      <c r="I32" s="56"/>
    </row>
    <row r="33" spans="1:9" x14ac:dyDescent="0.35">
      <c r="A33" s="56"/>
      <c r="B33" s="59"/>
      <c r="C33" s="60"/>
      <c r="D33" s="12"/>
      <c r="E33" s="56"/>
      <c r="F33" s="56"/>
      <c r="G33" s="56"/>
      <c r="H33" s="56"/>
      <c r="I33" s="56"/>
    </row>
    <row r="34" spans="1:9" x14ac:dyDescent="0.35">
      <c r="A34" s="56"/>
      <c r="B34" s="59"/>
      <c r="C34" s="60"/>
      <c r="D34" s="12"/>
      <c r="E34" s="56"/>
      <c r="F34" s="56"/>
      <c r="G34" s="56"/>
      <c r="H34" s="56"/>
      <c r="I34" s="56"/>
    </row>
    <row r="35" spans="1:9" x14ac:dyDescent="0.35">
      <c r="A35" s="56"/>
      <c r="B35" s="61"/>
      <c r="C35" s="61"/>
      <c r="D35" s="12"/>
      <c r="E35" s="56"/>
      <c r="F35" s="56"/>
      <c r="G35" s="56"/>
      <c r="H35" s="56"/>
      <c r="I35" s="56"/>
    </row>
    <row r="36" spans="1:9" x14ac:dyDescent="0.3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35">
      <c r="A37" s="12"/>
      <c r="B37" s="46" t="s">
        <v>31</v>
      </c>
      <c r="C37" s="46"/>
      <c r="D37" s="46"/>
      <c r="E37" s="46"/>
      <c r="F37" s="46"/>
      <c r="G37" s="46"/>
      <c r="H37" s="46"/>
      <c r="I37" s="46"/>
    </row>
    <row r="38" spans="1:9" x14ac:dyDescent="0.35">
      <c r="A38" s="12"/>
      <c r="B38" s="47" t="s">
        <v>32</v>
      </c>
      <c r="C38" s="47"/>
      <c r="D38" s="47" t="s">
        <v>33</v>
      </c>
      <c r="E38" s="47"/>
      <c r="F38" s="47" t="s">
        <v>34</v>
      </c>
      <c r="G38" s="47"/>
      <c r="H38" s="47" t="s">
        <v>13</v>
      </c>
      <c r="I38" s="47"/>
    </row>
    <row r="39" spans="1:9" x14ac:dyDescent="0.35">
      <c r="A39" s="12"/>
      <c r="B39" s="48" t="s">
        <v>30</v>
      </c>
      <c r="C39" s="48" t="s">
        <v>26</v>
      </c>
      <c r="D39" s="48" t="s">
        <v>30</v>
      </c>
      <c r="E39" s="48" t="s">
        <v>26</v>
      </c>
      <c r="F39" s="48" t="s">
        <v>30</v>
      </c>
      <c r="G39" s="48" t="s">
        <v>26</v>
      </c>
      <c r="H39" s="48" t="s">
        <v>30</v>
      </c>
      <c r="I39" s="48" t="s">
        <v>27</v>
      </c>
    </row>
    <row r="40" spans="1:9" x14ac:dyDescent="0.35">
      <c r="A40" s="12" t="s">
        <v>35</v>
      </c>
      <c r="B40" s="50">
        <v>0</v>
      </c>
      <c r="C40" s="51">
        <v>2.4887129245090415E-3</v>
      </c>
      <c r="D40" s="50">
        <v>0</v>
      </c>
      <c r="E40" s="51">
        <v>0</v>
      </c>
      <c r="F40" s="50">
        <v>0</v>
      </c>
      <c r="G40" s="51">
        <v>0</v>
      </c>
      <c r="H40" s="50">
        <v>0</v>
      </c>
      <c r="I40" s="51">
        <v>0</v>
      </c>
    </row>
    <row r="41" spans="1:9" x14ac:dyDescent="0.35">
      <c r="A41" s="12" t="s">
        <v>36</v>
      </c>
      <c r="B41" s="52">
        <v>2889</v>
      </c>
      <c r="C41" s="51">
        <v>2.4887129245090415E-3</v>
      </c>
      <c r="D41" s="52">
        <v>74</v>
      </c>
      <c r="E41" s="51">
        <v>5.9544883967942326E-4</v>
      </c>
      <c r="F41" s="52">
        <v>0</v>
      </c>
      <c r="G41" s="51">
        <v>0</v>
      </c>
      <c r="H41" s="52">
        <v>2963</v>
      </c>
      <c r="I41" s="51">
        <v>2.3043087384862332E-3</v>
      </c>
    </row>
    <row r="42" spans="1:9" x14ac:dyDescent="0.35">
      <c r="A42" s="12" t="s">
        <v>37</v>
      </c>
      <c r="B42" s="53">
        <v>2889</v>
      </c>
      <c r="C42" s="54"/>
      <c r="D42" s="53">
        <v>74</v>
      </c>
      <c r="E42" s="54"/>
      <c r="F42" s="53">
        <v>0</v>
      </c>
      <c r="G42" s="54"/>
      <c r="H42" s="53">
        <v>2963</v>
      </c>
      <c r="I42" s="54"/>
    </row>
    <row r="45" spans="1:9" ht="17" x14ac:dyDescent="0.35">
      <c r="A45" s="31" t="s">
        <v>40</v>
      </c>
      <c r="B45" s="31"/>
      <c r="C45" s="31"/>
      <c r="D45" s="31"/>
      <c r="E45" s="31"/>
      <c r="F45" s="31"/>
      <c r="G45" s="31"/>
      <c r="H45" s="31"/>
      <c r="I45" s="31"/>
    </row>
    <row r="46" spans="1:9" ht="17" x14ac:dyDescent="0.35">
      <c r="A46" s="31" t="s">
        <v>41</v>
      </c>
      <c r="B46" s="31"/>
      <c r="C46" s="31"/>
      <c r="D46" s="31"/>
      <c r="E46" s="31"/>
      <c r="F46" s="31"/>
      <c r="G46" s="31"/>
      <c r="H46" s="31"/>
      <c r="I46" s="31"/>
    </row>
  </sheetData>
  <mergeCells count="22">
    <mergeCell ref="A46:I46"/>
    <mergeCell ref="B37:I37"/>
    <mergeCell ref="B38:C38"/>
    <mergeCell ref="D38:E38"/>
    <mergeCell ref="F38:G38"/>
    <mergeCell ref="H38:I38"/>
    <mergeCell ref="A45:I45"/>
    <mergeCell ref="B8:C8"/>
    <mergeCell ref="D8:E8"/>
    <mergeCell ref="F8:G8"/>
    <mergeCell ref="H8:I8"/>
    <mergeCell ref="B22:I22"/>
    <mergeCell ref="B23:C23"/>
    <mergeCell ref="D23:E23"/>
    <mergeCell ref="F23:G23"/>
    <mergeCell ref="H23:I23"/>
    <mergeCell ref="A1:I1"/>
    <mergeCell ref="A2:I2"/>
    <mergeCell ref="A3:I3"/>
    <mergeCell ref="A4:I4"/>
    <mergeCell ref="A5:I5"/>
    <mergeCell ref="B7:I7"/>
  </mergeCells>
  <pageMargins left="0.40625" right="0.70145833333333329" top="1.0572916666666667" bottom="0.75" header="0.3" footer="0.3"/>
  <pageSetup scale="73" orientation="portrait"/>
  <headerFooter>
    <oddHeader>&amp;R&amp;8Connecticut Light and Power dba Eversource Energy
Docket No. 06-10-22
Page &amp;P of &amp;N
Dated &amp;D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8401-366D-41C3-A6BA-4F2DD25A936C}">
  <sheetPr>
    <pageSetUpPr fitToPage="1"/>
  </sheetPr>
  <dimension ref="A1:F37"/>
  <sheetViews>
    <sheetView showGridLines="0" view="pageLayout" zoomScaleNormal="100" workbookViewId="0">
      <selection activeCell="A6" sqref="A6"/>
    </sheetView>
  </sheetViews>
  <sheetFormatPr defaultColWidth="9.1796875" defaultRowHeight="14" x14ac:dyDescent="0.3"/>
  <cols>
    <col min="1" max="1" width="5.1796875" style="20" customWidth="1"/>
    <col min="2" max="2" width="43.7265625" style="20" bestFit="1" customWidth="1"/>
    <col min="3" max="6" width="15.54296875" style="20" customWidth="1"/>
    <col min="7" max="16384" width="9.1796875" style="20"/>
  </cols>
  <sheetData>
    <row r="1" spans="1:6" ht="18" customHeight="1" x14ac:dyDescent="0.3">
      <c r="A1" s="32" t="s">
        <v>0</v>
      </c>
      <c r="B1" s="32"/>
      <c r="C1" s="32"/>
      <c r="D1" s="32"/>
      <c r="E1" s="32"/>
      <c r="F1" s="32"/>
    </row>
    <row r="2" spans="1:6" ht="18" customHeight="1" x14ac:dyDescent="0.3">
      <c r="A2" s="32" t="s">
        <v>1</v>
      </c>
      <c r="B2" s="32"/>
      <c r="C2" s="32"/>
      <c r="D2" s="32"/>
      <c r="E2" s="32"/>
      <c r="F2" s="32"/>
    </row>
    <row r="3" spans="1:6" ht="18" customHeight="1" x14ac:dyDescent="0.3">
      <c r="A3" s="32" t="s">
        <v>2</v>
      </c>
      <c r="B3" s="32"/>
      <c r="C3" s="32"/>
      <c r="D3" s="32"/>
      <c r="E3" s="32"/>
      <c r="F3" s="32"/>
    </row>
    <row r="4" spans="1:6" ht="18" customHeight="1" x14ac:dyDescent="0.3">
      <c r="A4" s="32" t="s">
        <v>71</v>
      </c>
      <c r="B4" s="32"/>
      <c r="C4" s="32"/>
      <c r="D4" s="32"/>
      <c r="E4" s="32"/>
      <c r="F4" s="32"/>
    </row>
    <row r="5" spans="1:6" x14ac:dyDescent="0.3">
      <c r="A5" s="1"/>
      <c r="B5" s="2"/>
      <c r="C5" s="3"/>
      <c r="D5" s="3"/>
      <c r="E5" s="4"/>
      <c r="F5" s="4"/>
    </row>
    <row r="6" spans="1:6" x14ac:dyDescent="0.3">
      <c r="A6" s="5"/>
      <c r="B6" s="6"/>
      <c r="C6" s="34" t="s">
        <v>3</v>
      </c>
      <c r="D6" s="35"/>
      <c r="E6" s="35"/>
      <c r="F6" s="36"/>
    </row>
    <row r="7" spans="1:6" ht="28" x14ac:dyDescent="0.3">
      <c r="A7" s="7"/>
      <c r="B7" s="8" t="s">
        <v>12</v>
      </c>
      <c r="C7" s="8" t="s">
        <v>4</v>
      </c>
      <c r="D7" s="8" t="s">
        <v>5</v>
      </c>
      <c r="E7" s="8" t="s">
        <v>6</v>
      </c>
      <c r="F7" s="8" t="s">
        <v>11</v>
      </c>
    </row>
    <row r="8" spans="1:6" x14ac:dyDescent="0.3">
      <c r="A8" s="7">
        <v>1</v>
      </c>
      <c r="B8" s="9" t="s">
        <v>47</v>
      </c>
      <c r="C8" s="29">
        <v>2</v>
      </c>
      <c r="D8" s="30">
        <v>90</v>
      </c>
      <c r="E8" s="42">
        <f>IF(SUM(C8:D8)=0,"",SUM(C8:D8))</f>
        <v>92</v>
      </c>
      <c r="F8" s="43">
        <f>IF(E8="","",E8/$E$33)</f>
        <v>3.0697876174110348E-4</v>
      </c>
    </row>
    <row r="9" spans="1:6" x14ac:dyDescent="0.3">
      <c r="A9" s="7">
        <v>2</v>
      </c>
      <c r="B9" s="9" t="s">
        <v>48</v>
      </c>
      <c r="C9" s="29">
        <v>289</v>
      </c>
      <c r="D9" s="30">
        <v>1655</v>
      </c>
      <c r="E9" s="42">
        <f t="shared" ref="E9:E31" si="0">IF(SUM(C9:D9)=0,"",SUM(C9:D9))</f>
        <v>1944</v>
      </c>
      <c r="F9" s="43">
        <f>IF(E9="","",E9/$E$33)</f>
        <v>6.4865947046163601E-3</v>
      </c>
    </row>
    <row r="10" spans="1:6" x14ac:dyDescent="0.3">
      <c r="A10" s="7">
        <v>3</v>
      </c>
      <c r="B10" s="11" t="s">
        <v>49</v>
      </c>
      <c r="C10" s="29">
        <v>27</v>
      </c>
      <c r="D10" s="30">
        <v>5044</v>
      </c>
      <c r="E10" s="42">
        <f t="shared" si="0"/>
        <v>5071</v>
      </c>
      <c r="F10" s="43">
        <f>IF(E10="","",E10/$E$33)</f>
        <v>1.6920535878142778E-2</v>
      </c>
    </row>
    <row r="11" spans="1:6" x14ac:dyDescent="0.3">
      <c r="A11" s="7">
        <v>4</v>
      </c>
      <c r="B11" s="9" t="s">
        <v>50</v>
      </c>
      <c r="C11" s="29">
        <v>148</v>
      </c>
      <c r="D11" s="30">
        <v>565</v>
      </c>
      <c r="E11" s="42">
        <f t="shared" si="0"/>
        <v>713</v>
      </c>
      <c r="F11" s="43">
        <f>IF(E11="","",E11/$E$33)</f>
        <v>2.3790854034935519E-3</v>
      </c>
    </row>
    <row r="12" spans="1:6" x14ac:dyDescent="0.3">
      <c r="A12" s="7">
        <v>5</v>
      </c>
      <c r="B12" s="9" t="s">
        <v>51</v>
      </c>
      <c r="C12" s="29">
        <v>199</v>
      </c>
      <c r="D12" s="30">
        <v>179</v>
      </c>
      <c r="E12" s="42">
        <f t="shared" si="0"/>
        <v>378</v>
      </c>
      <c r="F12" s="43">
        <f>IF(E12="","",E12/$E$33)</f>
        <v>1.2612823036754033E-3</v>
      </c>
    </row>
    <row r="13" spans="1:6" x14ac:dyDescent="0.3">
      <c r="A13" s="7">
        <v>6</v>
      </c>
      <c r="B13" s="12" t="s">
        <v>52</v>
      </c>
      <c r="C13" s="29">
        <v>3825</v>
      </c>
      <c r="D13" s="30">
        <v>11824</v>
      </c>
      <c r="E13" s="42">
        <f t="shared" si="0"/>
        <v>15649</v>
      </c>
      <c r="F13" s="43">
        <f>IF(E13="","",E13/$E$33)</f>
        <v>5.2216420027027477E-2</v>
      </c>
    </row>
    <row r="14" spans="1:6" x14ac:dyDescent="0.3">
      <c r="A14" s="7">
        <v>7</v>
      </c>
      <c r="B14" s="9" t="s">
        <v>53</v>
      </c>
      <c r="C14" s="29">
        <v>0</v>
      </c>
      <c r="D14" s="30">
        <v>1</v>
      </c>
      <c r="E14" s="42">
        <f t="shared" si="0"/>
        <v>1</v>
      </c>
      <c r="F14" s="43">
        <f>IF(E14="","",E14/$E$33)</f>
        <v>3.3367256710989506E-6</v>
      </c>
    </row>
    <row r="15" spans="1:6" x14ac:dyDescent="0.3">
      <c r="A15" s="7">
        <v>8</v>
      </c>
      <c r="B15" s="9" t="s">
        <v>54</v>
      </c>
      <c r="C15" s="29">
        <v>108437</v>
      </c>
      <c r="D15" s="30">
        <v>3516</v>
      </c>
      <c r="E15" s="42">
        <f t="shared" si="0"/>
        <v>111953</v>
      </c>
      <c r="F15" s="43">
        <f>IF(E15="","",E15/$E$33)</f>
        <v>0.37355644905654084</v>
      </c>
    </row>
    <row r="16" spans="1:6" x14ac:dyDescent="0.3">
      <c r="A16" s="7">
        <v>9</v>
      </c>
      <c r="B16" s="9" t="s">
        <v>55</v>
      </c>
      <c r="C16" s="29">
        <v>1632</v>
      </c>
      <c r="D16" s="30">
        <v>5402</v>
      </c>
      <c r="E16" s="42">
        <f t="shared" si="0"/>
        <v>7034</v>
      </c>
      <c r="F16" s="43">
        <f>IF(E16="","",E16/$E$33)</f>
        <v>2.3470528370510019E-2</v>
      </c>
    </row>
    <row r="17" spans="1:6" x14ac:dyDescent="0.3">
      <c r="A17" s="7">
        <v>10</v>
      </c>
      <c r="B17" s="9" t="s">
        <v>56</v>
      </c>
      <c r="C17" s="29">
        <v>46350</v>
      </c>
      <c r="D17" s="30">
        <v>3874</v>
      </c>
      <c r="E17" s="42">
        <f t="shared" si="0"/>
        <v>50224</v>
      </c>
      <c r="F17" s="43">
        <f>IF(E17="","",E17/$E$33)</f>
        <v>0.1675837101052737</v>
      </c>
    </row>
    <row r="18" spans="1:6" x14ac:dyDescent="0.3">
      <c r="A18" s="7">
        <v>11</v>
      </c>
      <c r="B18" s="12" t="s">
        <v>57</v>
      </c>
      <c r="C18" s="29">
        <v>125</v>
      </c>
      <c r="D18" s="30">
        <v>1267</v>
      </c>
      <c r="E18" s="42">
        <f t="shared" si="0"/>
        <v>1392</v>
      </c>
      <c r="F18" s="43">
        <f>IF(E18="","",E18/$E$33)</f>
        <v>4.6447221341697391E-3</v>
      </c>
    </row>
    <row r="19" spans="1:6" x14ac:dyDescent="0.3">
      <c r="A19" s="7">
        <v>12</v>
      </c>
      <c r="B19" s="9" t="s">
        <v>58</v>
      </c>
      <c r="C19" s="29">
        <v>29</v>
      </c>
      <c r="D19" s="30">
        <v>32</v>
      </c>
      <c r="E19" s="42">
        <f t="shared" si="0"/>
        <v>61</v>
      </c>
      <c r="F19" s="43">
        <f>IF(E19="","",E19/$E$33)</f>
        <v>2.0354026593703598E-4</v>
      </c>
    </row>
    <row r="20" spans="1:6" x14ac:dyDescent="0.3">
      <c r="A20" s="7">
        <v>13</v>
      </c>
      <c r="B20" s="12" t="s">
        <v>59</v>
      </c>
      <c r="C20" s="29">
        <v>2929</v>
      </c>
      <c r="D20" s="30">
        <v>5858</v>
      </c>
      <c r="E20" s="42">
        <f t="shared" si="0"/>
        <v>8787</v>
      </c>
      <c r="F20" s="43">
        <f>IF(E20="","",E20/$E$33)</f>
        <v>2.9319808471946478E-2</v>
      </c>
    </row>
    <row r="21" spans="1:6" x14ac:dyDescent="0.3">
      <c r="A21" s="7">
        <v>14</v>
      </c>
      <c r="B21" s="9" t="s">
        <v>60</v>
      </c>
      <c r="C21" s="29">
        <v>1904</v>
      </c>
      <c r="D21" s="30">
        <v>1544</v>
      </c>
      <c r="E21" s="42">
        <f t="shared" si="0"/>
        <v>3448</v>
      </c>
      <c r="F21" s="43">
        <f>IF(E21="","",E21/$E$33)</f>
        <v>1.1505030113949181E-2</v>
      </c>
    </row>
    <row r="22" spans="1:6" x14ac:dyDescent="0.3">
      <c r="A22" s="7">
        <v>15</v>
      </c>
      <c r="B22" s="9" t="s">
        <v>61</v>
      </c>
      <c r="C22" s="29">
        <v>2508</v>
      </c>
      <c r="D22" s="30">
        <v>135</v>
      </c>
      <c r="E22" s="42">
        <f t="shared" si="0"/>
        <v>2643</v>
      </c>
      <c r="F22" s="43">
        <f>IF(E22="","",E22/$E$33)</f>
        <v>8.8189659487145269E-3</v>
      </c>
    </row>
    <row r="23" spans="1:6" x14ac:dyDescent="0.3">
      <c r="A23" s="7">
        <v>16</v>
      </c>
      <c r="B23" s="9" t="s">
        <v>62</v>
      </c>
      <c r="C23" s="29">
        <v>16</v>
      </c>
      <c r="D23" s="30">
        <v>507</v>
      </c>
      <c r="E23" s="42">
        <f t="shared" si="0"/>
        <v>523</v>
      </c>
      <c r="F23" s="43">
        <f>IF(E23="","",E23/$E$33)</f>
        <v>1.7451075259847511E-3</v>
      </c>
    </row>
    <row r="24" spans="1:6" x14ac:dyDescent="0.3">
      <c r="A24" s="7">
        <v>17</v>
      </c>
      <c r="B24" s="9" t="s">
        <v>63</v>
      </c>
      <c r="C24" s="29">
        <v>513</v>
      </c>
      <c r="D24" s="30">
        <v>2948</v>
      </c>
      <c r="E24" s="42">
        <f t="shared" si="0"/>
        <v>3461</v>
      </c>
      <c r="F24" s="43">
        <f>IF(E24="","",E24/$E$33)</f>
        <v>1.1548407547673467E-2</v>
      </c>
    </row>
    <row r="25" spans="1:6" x14ac:dyDescent="0.3">
      <c r="A25" s="7">
        <v>18</v>
      </c>
      <c r="B25" s="9" t="s">
        <v>64</v>
      </c>
      <c r="C25" s="29">
        <v>3947</v>
      </c>
      <c r="D25" s="30">
        <v>136</v>
      </c>
      <c r="E25" s="42">
        <f t="shared" si="0"/>
        <v>4083</v>
      </c>
      <c r="F25" s="43">
        <f>IF(E25="","",E25/$E$33)</f>
        <v>1.3623850915097015E-2</v>
      </c>
    </row>
    <row r="26" spans="1:6" x14ac:dyDescent="0.3">
      <c r="A26" s="7">
        <v>19</v>
      </c>
      <c r="B26" s="12" t="s">
        <v>65</v>
      </c>
      <c r="C26" s="29">
        <v>43</v>
      </c>
      <c r="D26" s="30">
        <v>157</v>
      </c>
      <c r="E26" s="42">
        <f t="shared" si="0"/>
        <v>200</v>
      </c>
      <c r="F26" s="43">
        <f>IF(E26="","",E26/$E$33)</f>
        <v>6.6734513421979008E-4</v>
      </c>
    </row>
    <row r="27" spans="1:6" x14ac:dyDescent="0.3">
      <c r="A27" s="7">
        <v>20</v>
      </c>
      <c r="B27" s="9" t="s">
        <v>66</v>
      </c>
      <c r="C27" s="29">
        <v>0</v>
      </c>
      <c r="D27" s="30">
        <v>27</v>
      </c>
      <c r="E27" s="42">
        <f t="shared" si="0"/>
        <v>27</v>
      </c>
      <c r="F27" s="43">
        <f>IF(E27="","",E27/$E$33)</f>
        <v>9.0091593119671665E-5</v>
      </c>
    </row>
    <row r="28" spans="1:6" x14ac:dyDescent="0.3">
      <c r="A28" s="7">
        <v>21</v>
      </c>
      <c r="B28" s="9" t="s">
        <v>67</v>
      </c>
      <c r="C28" s="29">
        <v>12702</v>
      </c>
      <c r="D28" s="30">
        <v>147</v>
      </c>
      <c r="E28" s="42">
        <f t="shared" si="0"/>
        <v>12849</v>
      </c>
      <c r="F28" s="43">
        <f>IF(E28="","",E28/$E$33)</f>
        <v>4.2873588147950413E-2</v>
      </c>
    </row>
    <row r="29" spans="1:6" x14ac:dyDescent="0.3">
      <c r="A29" s="7">
        <v>22</v>
      </c>
      <c r="B29" s="9" t="s">
        <v>68</v>
      </c>
      <c r="C29" s="29">
        <v>55929</v>
      </c>
      <c r="D29" s="30">
        <v>2919</v>
      </c>
      <c r="E29" s="42">
        <f t="shared" si="0"/>
        <v>58848</v>
      </c>
      <c r="F29" s="43">
        <f>IF(E29="","",E29/$E$33)</f>
        <v>0.19635963229283104</v>
      </c>
    </row>
    <row r="30" spans="1:6" x14ac:dyDescent="0.3">
      <c r="A30" s="7">
        <v>23</v>
      </c>
      <c r="B30" s="12" t="s">
        <v>69</v>
      </c>
      <c r="C30" s="29">
        <v>1</v>
      </c>
      <c r="D30" s="30">
        <v>0</v>
      </c>
      <c r="E30" s="42">
        <f t="shared" si="0"/>
        <v>1</v>
      </c>
      <c r="F30" s="43">
        <f>IF(E30="","",E30/$E$33)</f>
        <v>3.3367256710989506E-6</v>
      </c>
    </row>
    <row r="31" spans="1:6" x14ac:dyDescent="0.3">
      <c r="A31" s="7">
        <v>24</v>
      </c>
      <c r="B31" s="9" t="s">
        <v>70</v>
      </c>
      <c r="C31" s="29">
        <v>8435</v>
      </c>
      <c r="D31" s="30">
        <v>1878</v>
      </c>
      <c r="E31" s="42">
        <f t="shared" si="0"/>
        <v>10313</v>
      </c>
      <c r="F31" s="43">
        <f>IF(E31="","",E31/$E$33)</f>
        <v>3.441165184604348E-2</v>
      </c>
    </row>
    <row r="32" spans="1:6" x14ac:dyDescent="0.3">
      <c r="A32" s="10"/>
      <c r="B32" s="9"/>
      <c r="C32" s="29"/>
      <c r="D32" s="30"/>
      <c r="E32" s="44"/>
      <c r="F32" s="43"/>
    </row>
    <row r="33" spans="1:6" x14ac:dyDescent="0.3">
      <c r="A33" s="13"/>
      <c r="B33" s="14" t="s">
        <v>7</v>
      </c>
      <c r="C33" s="42">
        <f>SUM(C8:C31)</f>
        <v>249990</v>
      </c>
      <c r="D33" s="42">
        <f>SUM(D8:D31)</f>
        <v>49705</v>
      </c>
      <c r="E33" s="42">
        <f>SUM(E8:E31)</f>
        <v>299695</v>
      </c>
      <c r="F33" s="45">
        <f>SUM(F8:F31)</f>
        <v>1.0000000000000002</v>
      </c>
    </row>
    <row r="34" spans="1:6" x14ac:dyDescent="0.3">
      <c r="A34" s="15"/>
      <c r="B34" s="16"/>
      <c r="C34" s="17"/>
      <c r="D34" s="17"/>
      <c r="E34" s="18"/>
      <c r="F34" s="19"/>
    </row>
    <row r="35" spans="1:6" x14ac:dyDescent="0.3">
      <c r="A35" s="33" t="s">
        <v>8</v>
      </c>
      <c r="B35" s="33"/>
      <c r="C35" s="33"/>
      <c r="D35" s="33"/>
      <c r="E35" s="33"/>
      <c r="F35" s="33"/>
    </row>
    <row r="36" spans="1:6" x14ac:dyDescent="0.3">
      <c r="A36" s="33" t="s">
        <v>9</v>
      </c>
      <c r="B36" s="33"/>
      <c r="C36" s="33"/>
      <c r="D36" s="33"/>
      <c r="E36" s="33"/>
      <c r="F36" s="33"/>
    </row>
    <row r="37" spans="1:6" x14ac:dyDescent="0.3">
      <c r="A37" s="33" t="s">
        <v>10</v>
      </c>
      <c r="B37" s="33"/>
      <c r="C37" s="33"/>
      <c r="D37" s="33"/>
      <c r="E37" s="33"/>
      <c r="F37" s="33"/>
    </row>
  </sheetData>
  <mergeCells count="8">
    <mergeCell ref="A35:F35"/>
    <mergeCell ref="A36:F36"/>
    <mergeCell ref="A37:F37"/>
    <mergeCell ref="A1:F1"/>
    <mergeCell ref="A2:F2"/>
    <mergeCell ref="A3:F3"/>
    <mergeCell ref="A4:F4"/>
    <mergeCell ref="C6:F6"/>
  </mergeCells>
  <printOptions horizontalCentered="1" verticalCentered="1"/>
  <pageMargins left="0.25" right="0.25" top="1.21" bottom="2.5" header="0.5" footer="0.25"/>
  <pageSetup scale="91" orientation="portrait"/>
  <headerFooter>
    <oddHeader>&amp;R&amp;8Connecticut Light and Power dba Eversource Energy
Docket No. 06-10-22
Page &amp;P of &amp;N
Dated &amp;D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27D-30A8-4926-83D6-E865A5BC51BE}">
  <sheetPr>
    <pageSetUpPr fitToPage="1"/>
  </sheetPr>
  <dimension ref="A1:D38"/>
  <sheetViews>
    <sheetView view="pageLayout" zoomScaleNormal="90" workbookViewId="0">
      <selection activeCell="A6" sqref="A6"/>
    </sheetView>
  </sheetViews>
  <sheetFormatPr defaultColWidth="9.1796875" defaultRowHeight="14" x14ac:dyDescent="0.3"/>
  <cols>
    <col min="1" max="1" width="46.81640625" style="20" customWidth="1"/>
    <col min="2" max="2" width="15.54296875" style="20" customWidth="1"/>
    <col min="3" max="3" width="17.08984375" style="20" customWidth="1"/>
    <col min="4" max="4" width="18.7265625" style="20" customWidth="1"/>
    <col min="5" max="16384" width="9.1796875" style="20"/>
  </cols>
  <sheetData>
    <row r="1" spans="1:4" ht="18" customHeight="1" x14ac:dyDescent="0.3">
      <c r="A1" s="32" t="s">
        <v>0</v>
      </c>
      <c r="B1" s="32"/>
      <c r="C1" s="32"/>
      <c r="D1" s="32"/>
    </row>
    <row r="2" spans="1:4" ht="18" customHeight="1" x14ac:dyDescent="0.3">
      <c r="A2" s="32" t="s">
        <v>1</v>
      </c>
      <c r="B2" s="32"/>
      <c r="C2" s="32"/>
      <c r="D2" s="32"/>
    </row>
    <row r="3" spans="1:4" ht="18" customHeight="1" x14ac:dyDescent="0.3">
      <c r="A3" s="32" t="s">
        <v>2</v>
      </c>
      <c r="B3" s="32"/>
      <c r="C3" s="32"/>
      <c r="D3" s="32"/>
    </row>
    <row r="4" spans="1:4" ht="18" customHeight="1" x14ac:dyDescent="0.3">
      <c r="A4" s="32" t="s">
        <v>71</v>
      </c>
      <c r="B4" s="32"/>
      <c r="C4" s="32"/>
      <c r="D4" s="32"/>
    </row>
    <row r="5" spans="1:4" x14ac:dyDescent="0.3">
      <c r="A5" s="38"/>
      <c r="B5" s="38"/>
      <c r="C5" s="15"/>
      <c r="D5" s="15"/>
    </row>
    <row r="6" spans="1:4" ht="44.25" customHeight="1" x14ac:dyDescent="0.3">
      <c r="A6" s="27" t="s">
        <v>16</v>
      </c>
      <c r="B6" s="22" t="s">
        <v>4</v>
      </c>
      <c r="C6" s="21" t="s">
        <v>5</v>
      </c>
      <c r="D6" s="21" t="s">
        <v>13</v>
      </c>
    </row>
    <row r="7" spans="1:4" x14ac:dyDescent="0.3">
      <c r="A7" s="23" t="s">
        <v>21</v>
      </c>
      <c r="B7" s="39">
        <v>0</v>
      </c>
      <c r="C7" s="40">
        <v>0</v>
      </c>
      <c r="D7" s="41">
        <v>0</v>
      </c>
    </row>
    <row r="8" spans="1:4" x14ac:dyDescent="0.3">
      <c r="A8" s="23" t="s">
        <v>14</v>
      </c>
      <c r="B8" s="39">
        <v>0</v>
      </c>
      <c r="C8" s="40">
        <v>0</v>
      </c>
      <c r="D8" s="41">
        <v>0</v>
      </c>
    </row>
    <row r="9" spans="1:4" x14ac:dyDescent="0.3">
      <c r="A9" s="24" t="s">
        <v>6</v>
      </c>
      <c r="B9" s="41">
        <v>0</v>
      </c>
      <c r="C9" s="41">
        <v>0</v>
      </c>
      <c r="D9" s="41">
        <v>0</v>
      </c>
    </row>
    <row r="10" spans="1:4" x14ac:dyDescent="0.3">
      <c r="A10" s="25"/>
      <c r="B10" s="26"/>
      <c r="C10" s="26"/>
      <c r="D10" s="26"/>
    </row>
    <row r="11" spans="1:4" ht="39" x14ac:dyDescent="0.3">
      <c r="A11" s="27" t="s">
        <v>17</v>
      </c>
      <c r="B11" s="22" t="s">
        <v>4</v>
      </c>
      <c r="C11" s="21" t="s">
        <v>5</v>
      </c>
      <c r="D11" s="21" t="s">
        <v>13</v>
      </c>
    </row>
    <row r="12" spans="1:4" x14ac:dyDescent="0.3">
      <c r="A12" s="23" t="s">
        <v>39</v>
      </c>
      <c r="B12" s="39">
        <v>0</v>
      </c>
      <c r="C12" s="39">
        <v>0</v>
      </c>
      <c r="D12" s="41">
        <v>0</v>
      </c>
    </row>
    <row r="13" spans="1:4" x14ac:dyDescent="0.3">
      <c r="A13" s="23" t="s">
        <v>21</v>
      </c>
      <c r="B13" s="39">
        <v>0</v>
      </c>
      <c r="C13" s="39">
        <v>0</v>
      </c>
      <c r="D13" s="41">
        <v>0</v>
      </c>
    </row>
    <row r="14" spans="1:4" x14ac:dyDescent="0.3">
      <c r="A14" s="23" t="s">
        <v>14</v>
      </c>
      <c r="B14" s="39">
        <v>0</v>
      </c>
      <c r="C14" s="39">
        <v>0</v>
      </c>
      <c r="D14" s="41">
        <v>0</v>
      </c>
    </row>
    <row r="15" spans="1:4" x14ac:dyDescent="0.3">
      <c r="A15" s="24" t="s">
        <v>6</v>
      </c>
      <c r="B15" s="41">
        <v>0</v>
      </c>
      <c r="C15" s="41">
        <v>0</v>
      </c>
      <c r="D15" s="41">
        <v>0</v>
      </c>
    </row>
    <row r="16" spans="1:4" x14ac:dyDescent="0.3">
      <c r="A16" s="25"/>
      <c r="B16" s="26"/>
      <c r="C16" s="26"/>
      <c r="D16" s="26"/>
    </row>
    <row r="17" spans="1:4" ht="39" x14ac:dyDescent="0.3">
      <c r="A17" s="27" t="s">
        <v>18</v>
      </c>
      <c r="B17" s="22" t="s">
        <v>4</v>
      </c>
      <c r="C17" s="21" t="s">
        <v>5</v>
      </c>
      <c r="D17" s="21" t="s">
        <v>13</v>
      </c>
    </row>
    <row r="18" spans="1:4" x14ac:dyDescent="0.3">
      <c r="A18" s="23" t="s">
        <v>39</v>
      </c>
      <c r="B18" s="39">
        <v>0</v>
      </c>
      <c r="C18" s="39">
        <v>0</v>
      </c>
      <c r="D18" s="41">
        <v>0</v>
      </c>
    </row>
    <row r="19" spans="1:4" x14ac:dyDescent="0.3">
      <c r="A19" s="23" t="s">
        <v>21</v>
      </c>
      <c r="B19" s="39">
        <v>0</v>
      </c>
      <c r="C19" s="40">
        <v>0</v>
      </c>
      <c r="D19" s="41">
        <v>0</v>
      </c>
    </row>
    <row r="20" spans="1:4" x14ac:dyDescent="0.3">
      <c r="A20" s="23" t="s">
        <v>14</v>
      </c>
      <c r="B20" s="39">
        <v>0</v>
      </c>
      <c r="C20" s="40">
        <v>0</v>
      </c>
      <c r="D20" s="41">
        <v>0</v>
      </c>
    </row>
    <row r="21" spans="1:4" x14ac:dyDescent="0.3">
      <c r="A21" s="24" t="s">
        <v>6</v>
      </c>
      <c r="B21" s="41">
        <v>0</v>
      </c>
      <c r="C21" s="41">
        <v>0</v>
      </c>
      <c r="D21" s="41">
        <v>0</v>
      </c>
    </row>
    <row r="22" spans="1:4" x14ac:dyDescent="0.3">
      <c r="A22" s="25"/>
      <c r="B22" s="26"/>
      <c r="C22" s="26"/>
      <c r="D22" s="26"/>
    </row>
    <row r="23" spans="1:4" ht="39" x14ac:dyDescent="0.3">
      <c r="A23" s="27" t="s">
        <v>19</v>
      </c>
      <c r="B23" s="21" t="s">
        <v>4</v>
      </c>
      <c r="C23" s="21" t="s">
        <v>5</v>
      </c>
      <c r="D23" s="21" t="s">
        <v>13</v>
      </c>
    </row>
    <row r="24" spans="1:4" x14ac:dyDescent="0.3">
      <c r="A24" s="23" t="s">
        <v>39</v>
      </c>
      <c r="B24" s="39">
        <v>0</v>
      </c>
      <c r="C24" s="39">
        <v>0</v>
      </c>
      <c r="D24" s="41">
        <v>0</v>
      </c>
    </row>
    <row r="25" spans="1:4" x14ac:dyDescent="0.3">
      <c r="A25" s="23" t="s">
        <v>21</v>
      </c>
      <c r="B25" s="39">
        <v>707</v>
      </c>
      <c r="C25" s="39">
        <v>5</v>
      </c>
      <c r="D25" s="41">
        <v>712</v>
      </c>
    </row>
    <row r="26" spans="1:4" x14ac:dyDescent="0.3">
      <c r="A26" s="23" t="s">
        <v>14</v>
      </c>
      <c r="B26" s="39">
        <v>2182</v>
      </c>
      <c r="C26" s="39">
        <v>69</v>
      </c>
      <c r="D26" s="41">
        <v>2251</v>
      </c>
    </row>
    <row r="27" spans="1:4" x14ac:dyDescent="0.3">
      <c r="A27" s="24" t="s">
        <v>0</v>
      </c>
      <c r="B27" s="41">
        <v>2889</v>
      </c>
      <c r="C27" s="41">
        <v>74</v>
      </c>
      <c r="D27" s="41">
        <v>2963</v>
      </c>
    </row>
    <row r="28" spans="1:4" x14ac:dyDescent="0.3">
      <c r="A28" s="3"/>
      <c r="B28" s="3"/>
      <c r="C28" s="3"/>
      <c r="D28" s="3"/>
    </row>
    <row r="29" spans="1:4" ht="39" x14ac:dyDescent="0.3">
      <c r="A29" s="27" t="s">
        <v>20</v>
      </c>
      <c r="B29" s="21" t="s">
        <v>4</v>
      </c>
      <c r="C29" s="21" t="s">
        <v>5</v>
      </c>
      <c r="D29" s="21" t="s">
        <v>13</v>
      </c>
    </row>
    <row r="30" spans="1:4" x14ac:dyDescent="0.3">
      <c r="A30" s="23" t="s">
        <v>39</v>
      </c>
      <c r="B30" s="39">
        <v>0</v>
      </c>
      <c r="C30" s="39">
        <v>0</v>
      </c>
      <c r="D30" s="41">
        <v>0</v>
      </c>
    </row>
    <row r="31" spans="1:4" x14ac:dyDescent="0.3">
      <c r="A31" s="23" t="s">
        <v>21</v>
      </c>
      <c r="B31" s="39">
        <v>707</v>
      </c>
      <c r="C31" s="39">
        <v>5</v>
      </c>
      <c r="D31" s="41">
        <v>712</v>
      </c>
    </row>
    <row r="32" spans="1:4" x14ac:dyDescent="0.3">
      <c r="A32" s="23" t="s">
        <v>14</v>
      </c>
      <c r="B32" s="39">
        <v>2182</v>
      </c>
      <c r="C32" s="39">
        <v>69</v>
      </c>
      <c r="D32" s="41">
        <v>2251</v>
      </c>
    </row>
    <row r="33" spans="1:4" x14ac:dyDescent="0.3">
      <c r="A33" s="24" t="s">
        <v>0</v>
      </c>
      <c r="B33" s="41">
        <v>2889</v>
      </c>
      <c r="C33" s="41">
        <v>74</v>
      </c>
      <c r="D33" s="41">
        <v>2963</v>
      </c>
    </row>
    <row r="34" spans="1:4" x14ac:dyDescent="0.3">
      <c r="A34" s="2"/>
      <c r="B34" s="3"/>
      <c r="C34" s="3"/>
      <c r="D34" s="2"/>
    </row>
    <row r="35" spans="1:4" x14ac:dyDescent="0.3">
      <c r="A35" s="37" t="s">
        <v>72</v>
      </c>
      <c r="B35" s="37"/>
      <c r="C35" s="37"/>
      <c r="D35" s="37"/>
    </row>
    <row r="36" spans="1:4" x14ac:dyDescent="0.3">
      <c r="A36" s="37" t="str">
        <f>"In summary, "&amp;TEXT($D$27,"0,00")&amp; " of Eversource's customers are participating in the Sterling Planet - Renewable Energy Certificate"</f>
        <v>In summary, 2,963 of Eversource's customers are participating in the Sterling Planet - Renewable Energy Certificate</v>
      </c>
      <c r="B36" s="37"/>
      <c r="C36" s="37"/>
      <c r="D36" s="37"/>
    </row>
    <row r="37" spans="1:4" x14ac:dyDescent="0.3">
      <c r="A37" s="37" t="str">
        <f>"In summary, "&amp;TEXT($D$33,"0,00")&amp; " of Eversource's customers are participating in all REC Programs"</f>
        <v>In summary, 2,963 of Eversource's customers are participating in all REC Programs</v>
      </c>
      <c r="B37" s="37"/>
      <c r="C37" s="37"/>
      <c r="D37" s="37"/>
    </row>
    <row r="38" spans="1:4" x14ac:dyDescent="0.3">
      <c r="A38" s="37" t="s">
        <v>15</v>
      </c>
      <c r="B38" s="37"/>
      <c r="C38" s="37"/>
      <c r="D38" s="37"/>
    </row>
  </sheetData>
  <mergeCells count="8">
    <mergeCell ref="A35:D35"/>
    <mergeCell ref="A36:D36"/>
    <mergeCell ref="A37:D37"/>
    <mergeCell ref="A38:D38"/>
    <mergeCell ref="A1:D1"/>
    <mergeCell ref="A2:D2"/>
    <mergeCell ref="A3:D3"/>
    <mergeCell ref="A4:D4"/>
  </mergeCells>
  <printOptions horizontalCentered="1" verticalCentered="1"/>
  <pageMargins left="0.25" right="0.3125" top="1.0833333333333333" bottom="0.25" header="0.3" footer="0.3"/>
  <pageSetup orientation="portrait"/>
  <headerFooter>
    <oddHeader>&amp;R&amp;8Connecticut Light and Power dba Eversource Energy
Docket No. 06-10-22
Page &amp;P of &amp;N
Dated &amp;D
Attachment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Smry Load Customer</vt:lpstr>
      <vt:lpstr>Suppliers</vt:lpstr>
      <vt:lpstr>REC Program Detail</vt:lpstr>
      <vt:lpstr>'REC Program Detail'!Print_Area</vt:lpstr>
      <vt:lpstr>Suppliers!Print_Area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 Downing</dc:creator>
  <cp:lastModifiedBy>Aaron J Downing</cp:lastModifiedBy>
  <cp:lastPrinted>2023-06-16T15:29:46Z</cp:lastPrinted>
  <dcterms:created xsi:type="dcterms:W3CDTF">2019-01-04T17:35:12Z</dcterms:created>
  <dcterms:modified xsi:type="dcterms:W3CDTF">2023-06-16T15:30:24Z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