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.com\data\SharedData\Shared-mwwd-vwsusprod1\Energy_Supply\Basic Service\Energy\RFP\WMECO\2024\Q3 2024-2025 - May 2024\RFP Documents\"/>
    </mc:Choice>
  </mc:AlternateContent>
  <xr:revisionPtr revIDLastSave="0" documentId="13_ncr:1_{2D95B158-C76C-4EF6-98DF-A55FD81B059E}" xr6:coauthVersionLast="47" xr6:coauthVersionMax="47" xr10:uidLastSave="{00000000-0000-0000-0000-000000000000}"/>
  <bookViews>
    <workbookView xWindow="-12" yWindow="-12" windowWidth="11520" windowHeight="12384" xr2:uid="{00000000-000D-0000-FFFF-FFFF00000000}"/>
  </bookViews>
  <sheets>
    <sheet name="WMA Rate Class" sheetId="1" r:id="rId1"/>
  </sheets>
  <definedNames>
    <definedName name="_xlnm.Print_Area" localSheetId="0">'WMA Rate Class'!$B$1:$D$26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21" i="1"/>
  <c r="D6" i="1"/>
  <c r="D4" i="1"/>
  <c r="D8" i="1"/>
  <c r="D15" i="1"/>
  <c r="D16" i="1"/>
  <c r="D22" i="1"/>
  <c r="D19" i="1"/>
  <c r="D17" i="1"/>
  <c r="D23" i="1" l="1"/>
  <c r="D13" i="1"/>
  <c r="D26" i="1" l="1"/>
</calcChain>
</file>

<file path=xl/sharedStrings.xml><?xml version="1.0" encoding="utf-8"?>
<sst xmlns="http://schemas.openxmlformats.org/spreadsheetml/2006/main" count="24" uniqueCount="24">
  <si>
    <t>Residential</t>
  </si>
  <si>
    <t>Residential Total</t>
  </si>
  <si>
    <t>Commercial</t>
  </si>
  <si>
    <t>Commercial Total</t>
  </si>
  <si>
    <t>Industrial</t>
  </si>
  <si>
    <t>Industrial Total</t>
  </si>
  <si>
    <t>Grand Total</t>
  </si>
  <si>
    <t>Class</t>
  </si>
  <si>
    <t>Rate Code</t>
  </si>
  <si>
    <t>Customers</t>
  </si>
  <si>
    <t>G-1</t>
  </si>
  <si>
    <t>R-1</t>
  </si>
  <si>
    <t>R-2</t>
  </si>
  <si>
    <t>R-3</t>
  </si>
  <si>
    <t>R-4</t>
  </si>
  <si>
    <t>Street Lighting</t>
  </si>
  <si>
    <t>Street Lighting Total</t>
  </si>
  <si>
    <t>S-1</t>
  </si>
  <si>
    <t>G-2</t>
  </si>
  <si>
    <t>T-4</t>
  </si>
  <si>
    <t>T-5</t>
  </si>
  <si>
    <t>G-3</t>
  </si>
  <si>
    <t>S-2</t>
  </si>
  <si>
    <t>NSTAR (WCMA) Customers by Rate Class, as of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</si>
</sst>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2"/>
      <name val="Times New Roman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3" fontId="0" fillId="0" borderId="19" xfId="0" applyNumberFormat="1" applyBorder="1"/>
    <xf numFmtId="0" fontId="0" fillId="0" borderId="19" xfId="0" applyBorder="1"/>
    <xf numFmtId="0" fontId="0" fillId="0" borderId="18" xfId="0" applyBorder="1"/>
    <xf numFmtId="3" fontId="0" fillId="0" borderId="21" xfId="0" applyNumberFormat="1" applyBorder="1"/>
    <xf numFmtId="0" fontId="0" fillId="0" borderId="2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0" xfId="0" applyNumberFormat="1"/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6"/>
  <sheetViews>
    <sheetView tabSelected="1" workbookViewId="0">
      <selection activeCell="D11" sqref="D11"/>
    </sheetView>
  </sheetViews>
  <sheetFormatPr defaultRowHeight="15.6" x14ac:dyDescent="0.3"/>
  <cols>
    <col min="1" max="1" width="1.59765625" customWidth="1"/>
    <col min="2" max="2" width="20.5" customWidth="1"/>
    <col min="3" max="3" width="15.19921875" customWidth="1"/>
    <col min="4" max="4" width="20.296875" style="13" customWidth="1"/>
  </cols>
  <sheetData>
    <row r="1" spans="2:4" x14ac:dyDescent="0.3">
      <c r="B1" s="34" t="s">
        <v>23</v>
      </c>
      <c r="C1" s="34"/>
      <c r="D1" s="34"/>
    </row>
    <row r="2" spans="2:4" ht="6" customHeight="1" x14ac:dyDescent="0.3">
      <c r="B2" s="8"/>
      <c r="C2" s="8"/>
      <c r="D2" s="9"/>
    </row>
    <row r="3" spans="2:4" x14ac:dyDescent="0.3">
      <c r="B3" s="7" t="s">
        <v>7</v>
      </c>
      <c r="C3" s="14" t="s">
        <v>8</v>
      </c>
      <c r="D3" s="10" t="s">
        <v>9</v>
      </c>
    </row>
    <row r="4" spans="2:4" x14ac:dyDescent="0.3">
      <c r="B4" s="6" t="s">
        <v>0</v>
      </c>
      <c r="C4" s="29" t="s">
        <v>11</v>
      </c>
      <c r="D4" s="21">
        <f>128772.789+32+330</f>
        <v>129134.789</v>
      </c>
    </row>
    <row r="5" spans="2:4" x14ac:dyDescent="0.3">
      <c r="B5" s="2"/>
      <c r="C5" s="30" t="s">
        <v>12</v>
      </c>
      <c r="D5" s="21">
        <v>36754.798999999999</v>
      </c>
    </row>
    <row r="6" spans="2:4" x14ac:dyDescent="0.3">
      <c r="B6" s="2"/>
      <c r="C6" s="30" t="s">
        <v>13</v>
      </c>
      <c r="D6" s="21">
        <f>17589.065+15</f>
        <v>17604.064999999999</v>
      </c>
    </row>
    <row r="7" spans="2:4" x14ac:dyDescent="0.3">
      <c r="B7" s="2"/>
      <c r="C7" s="31" t="s">
        <v>14</v>
      </c>
      <c r="D7" s="21">
        <v>4527.1329999999998</v>
      </c>
    </row>
    <row r="8" spans="2:4" x14ac:dyDescent="0.3">
      <c r="B8" s="1" t="s">
        <v>1</v>
      </c>
      <c r="C8" s="3"/>
      <c r="D8" s="10">
        <f>SUM(D4:D7)</f>
        <v>188020.78599999999</v>
      </c>
    </row>
    <row r="9" spans="2:4" ht="6" customHeight="1" x14ac:dyDescent="0.3">
      <c r="B9" s="1"/>
      <c r="C9" s="16"/>
      <c r="D9" s="19"/>
    </row>
    <row r="10" spans="2:4" x14ac:dyDescent="0.3">
      <c r="B10" s="1" t="s">
        <v>2</v>
      </c>
      <c r="C10" s="26" t="s">
        <v>10</v>
      </c>
      <c r="D10" s="24">
        <f>21059.987+342+191+3125+3</f>
        <v>24720.987000000001</v>
      </c>
    </row>
    <row r="11" spans="2:4" x14ac:dyDescent="0.3">
      <c r="B11" s="6"/>
      <c r="C11" s="27">
        <v>23</v>
      </c>
      <c r="D11" s="22">
        <f>8+5</f>
        <v>13</v>
      </c>
    </row>
    <row r="12" spans="2:4" x14ac:dyDescent="0.3">
      <c r="B12" s="2"/>
      <c r="C12" s="28">
        <v>24</v>
      </c>
      <c r="D12" s="21">
        <v>185</v>
      </c>
    </row>
    <row r="13" spans="2:4" x14ac:dyDescent="0.3">
      <c r="B13" s="1" t="s">
        <v>3</v>
      </c>
      <c r="C13" s="25"/>
      <c r="D13" s="11">
        <f>SUM(D10:D12)</f>
        <v>24918.987000000001</v>
      </c>
    </row>
    <row r="14" spans="2:4" ht="6" customHeight="1" x14ac:dyDescent="0.3">
      <c r="B14" s="1"/>
      <c r="C14" s="16"/>
      <c r="D14" s="17"/>
    </row>
    <row r="15" spans="2:4" x14ac:dyDescent="0.3">
      <c r="B15" s="1" t="s">
        <v>4</v>
      </c>
      <c r="C15" s="20" t="s">
        <v>18</v>
      </c>
      <c r="D15" s="23">
        <f>459+73</f>
        <v>532</v>
      </c>
    </row>
    <row r="16" spans="2:4" x14ac:dyDescent="0.3">
      <c r="B16" s="6"/>
      <c r="C16" s="15" t="s">
        <v>21</v>
      </c>
      <c r="D16" s="22">
        <f>135+64</f>
        <v>199</v>
      </c>
    </row>
    <row r="17" spans="2:7" x14ac:dyDescent="0.3">
      <c r="B17" s="2"/>
      <c r="C17" s="15" t="s">
        <v>19</v>
      </c>
      <c r="D17" s="21">
        <f>21+5</f>
        <v>26</v>
      </c>
    </row>
    <row r="18" spans="2:7" x14ac:dyDescent="0.3">
      <c r="B18" s="2"/>
      <c r="C18" s="15" t="s">
        <v>20</v>
      </c>
      <c r="D18" s="22">
        <v>0</v>
      </c>
    </row>
    <row r="19" spans="2:7" x14ac:dyDescent="0.3">
      <c r="B19" s="1" t="s">
        <v>5</v>
      </c>
      <c r="C19" s="3"/>
      <c r="D19" s="12">
        <f>SUM(D15:D18)</f>
        <v>757</v>
      </c>
    </row>
    <row r="20" spans="2:7" ht="6" customHeight="1" x14ac:dyDescent="0.3">
      <c r="B20" s="1"/>
      <c r="C20" s="16"/>
      <c r="D20" s="18"/>
    </row>
    <row r="21" spans="2:7" x14ac:dyDescent="0.3">
      <c r="B21" s="23" t="s">
        <v>15</v>
      </c>
      <c r="C21" s="33" t="s">
        <v>17</v>
      </c>
      <c r="D21" s="23">
        <f>258+75+1549+787</f>
        <v>2669</v>
      </c>
    </row>
    <row r="22" spans="2:7" x14ac:dyDescent="0.3">
      <c r="B22" s="6"/>
      <c r="C22" s="15" t="s">
        <v>22</v>
      </c>
      <c r="D22" s="22">
        <f>76+12</f>
        <v>88</v>
      </c>
    </row>
    <row r="23" spans="2:7" x14ac:dyDescent="0.3">
      <c r="B23" s="1" t="s">
        <v>16</v>
      </c>
      <c r="C23" s="3"/>
      <c r="D23" s="12">
        <f>SUM(D21:D22)</f>
        <v>2757</v>
      </c>
      <c r="G23" s="32"/>
    </row>
    <row r="24" spans="2:7" ht="6" customHeight="1" x14ac:dyDescent="0.3">
      <c r="B24" s="1"/>
      <c r="C24" s="16"/>
      <c r="D24" s="18"/>
    </row>
    <row r="25" spans="2:7" ht="6" customHeight="1" x14ac:dyDescent="0.3">
      <c r="B25" s="1"/>
      <c r="C25" s="3"/>
      <c r="D25" s="18"/>
    </row>
    <row r="26" spans="2:7" x14ac:dyDescent="0.3">
      <c r="B26" s="4" t="s">
        <v>6</v>
      </c>
      <c r="C26" s="5"/>
      <c r="D26" s="12">
        <f>SUM(D8,D13,D19,D23)</f>
        <v>216453.77299999999</v>
      </c>
    </row>
  </sheetData>
  <mergeCells count="1">
    <mergeCell ref="B1:D1"/>
  </mergeCells>
  <phoneticPr fontId="0" type="noConversion"/>
  <printOptions horizontalCentered="1"/>
  <pageMargins left="0.5" right="0.5" top="0.5" bottom="0.5" header="0.5" footer="0.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WMA Rate Class</vt:lpstr>
      <vt:lpstr>'WMA Rate Class'!Print_Area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fowlejs</dc:creator>
  <cp:lastModifiedBy>Lengyel-Krechko, Tracey</cp:lastModifiedBy>
  <cp:lastPrinted>2013-11-08T18:23:02Z</cp:lastPrinted>
  <dcterms:created xsi:type="dcterms:W3CDTF">2008-04-10T17:11:57Z</dcterms:created>
  <dcterms:modified xsi:type="dcterms:W3CDTF">2024-04-04T17:05:17Z</dcterms:modified>
</cp:coreProperties>
</file>